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rhUNo5iCUCPy8ydbMo3wyDtspCQ=="/>
    </ext>
  </extLst>
</workbook>
</file>

<file path=xl/calcChain.xml><?xml version="1.0" encoding="utf-8"?>
<calcChain xmlns="http://schemas.openxmlformats.org/spreadsheetml/2006/main">
  <c r="O18" i="1" l="1"/>
  <c r="R18" i="1" s="1"/>
  <c r="A18" i="1"/>
  <c r="R17" i="1"/>
  <c r="O17" i="1"/>
  <c r="S17" i="1" s="1"/>
  <c r="D17" i="1"/>
  <c r="D18" i="1" s="1"/>
  <c r="B17" i="1"/>
  <c r="B18" i="1" s="1"/>
  <c r="A17" i="1"/>
  <c r="S18" i="1" l="1"/>
  <c r="C17" i="1"/>
  <c r="C18" i="1" s="1"/>
  <c r="C19" i="1" s="1"/>
  <c r="O19" i="1"/>
  <c r="S19" i="1" l="1"/>
  <c r="O20" i="1"/>
  <c r="R19" i="1"/>
  <c r="D19" i="1"/>
  <c r="A19" i="1"/>
  <c r="C20" i="1"/>
  <c r="B19" i="1"/>
  <c r="C21" i="1" l="1"/>
  <c r="D20" i="1"/>
  <c r="D21" i="1" s="1"/>
  <c r="O21" i="1"/>
  <c r="S20" i="1"/>
  <c r="R20" i="1"/>
  <c r="A20" i="1"/>
  <c r="A21" i="1" s="1"/>
  <c r="B20" i="1"/>
  <c r="B21" i="1" s="1"/>
  <c r="D22" i="1" l="1"/>
  <c r="B22" i="1"/>
  <c r="O22" i="1"/>
  <c r="S21" i="1"/>
  <c r="R21" i="1"/>
  <c r="A22" i="1"/>
  <c r="C22" i="1"/>
  <c r="R22" i="1" l="1"/>
  <c r="O23" i="1"/>
  <c r="C23" i="1" s="1"/>
  <c r="S22" i="1"/>
  <c r="B23" i="1" l="1"/>
  <c r="B24" i="1" s="1"/>
  <c r="S23" i="1"/>
  <c r="R23" i="1"/>
  <c r="O24" i="1"/>
  <c r="A23" i="1"/>
  <c r="A24" i="1" s="1"/>
  <c r="D23" i="1"/>
  <c r="A25" i="1" l="1"/>
  <c r="B25" i="1"/>
  <c r="O25" i="1"/>
  <c r="S24" i="1"/>
  <c r="R24" i="1"/>
  <c r="C24" i="1"/>
  <c r="C25" i="1" s="1"/>
  <c r="D24" i="1"/>
  <c r="D25" i="1" s="1"/>
  <c r="B26" i="1" l="1"/>
  <c r="D26" i="1"/>
  <c r="O26" i="1"/>
  <c r="S25" i="1"/>
  <c r="R25" i="1"/>
  <c r="C26" i="1"/>
  <c r="A26" i="1"/>
  <c r="R26" i="1" l="1"/>
  <c r="O27" i="1"/>
  <c r="A27" i="1" s="1"/>
  <c r="S26" i="1"/>
  <c r="D27" i="1" l="1"/>
  <c r="D28" i="1" s="1"/>
  <c r="S27" i="1"/>
  <c r="R27" i="1"/>
  <c r="O28" i="1"/>
  <c r="C27" i="1"/>
  <c r="C28" i="1" s="1"/>
  <c r="B27" i="1"/>
  <c r="B28" i="1" s="1"/>
  <c r="B29" i="1" l="1"/>
  <c r="O29" i="1"/>
  <c r="S28" i="1"/>
  <c r="R28" i="1"/>
  <c r="A28" i="1"/>
  <c r="O30" i="1" l="1"/>
  <c r="S29" i="1"/>
  <c r="R29" i="1"/>
  <c r="A29" i="1"/>
  <c r="A30" i="1" s="1"/>
  <c r="D29" i="1"/>
  <c r="D30" i="1" s="1"/>
  <c r="C29" i="1"/>
  <c r="D31" i="1" l="1"/>
  <c r="R30" i="1"/>
  <c r="O31" i="1"/>
  <c r="S30" i="1"/>
  <c r="C30" i="1"/>
  <c r="C31" i="1" s="1"/>
  <c r="A31" i="1"/>
  <c r="B30" i="1"/>
  <c r="B31" i="1" s="1"/>
  <c r="S31" i="1" l="1"/>
  <c r="J30" i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1" i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<sst xmlns="http://schemas.openxmlformats.org/spreadsheetml/2006/main" count="109" uniqueCount="66">
  <si>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</si>
  <si>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</si>
  <si>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</si>
  <si>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</si>
  <si>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</si>
  <si>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</si>
  <si>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</si>
  <si>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</si>
  <si>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</si>
  <si>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</si>
  <si>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</si>
  <si>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</si>
  <si>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</si>
  <si>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</si>
  <si>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</si>
  <si>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</si>
  <si>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</si>
  <si>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</si>
  <si>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</si>
  <si>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</si>
  <si>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</si>
  <si>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</si>
  <si>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</si>
  <si>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</si>
  <si>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</si>
  <si>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</si>
  <si>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</si>
  <si>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Ciresu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</si>
  <si>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</si>
  <si>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</si>
  <si>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</si>
  <si>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</si>
  <si>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</si>
  <si>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</si>
  <si>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</si>
  <si>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</si>
  <si>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</si>
  <si>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</si>
  <si>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</si>
  <si>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</si>
  <si>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</si>
  <si>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</si>
  <si>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</si>
  <si>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</si>
  <si>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</si>
  <si>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</si>
  <si>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</si>
  <si>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</si>
  <si>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</si>
  <si>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</si>
  <si>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</si>
  <si>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</si>
  <si>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</si>
  <si>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Ramificatie</t>
  </si>
  <si>
    <t>Cateasca Parc Industrial</t>
  </si>
  <si>
    <t>Gruiu Mic</t>
  </si>
  <si>
    <t>Gruiu Centru</t>
  </si>
  <si>
    <t>Gruiu Buscan</t>
  </si>
  <si>
    <t>Silistea Centru</t>
  </si>
  <si>
    <t>Silistea Micu</t>
  </si>
  <si>
    <t>Ciresu Scoala</t>
  </si>
  <si>
    <t>Ciresu</t>
  </si>
  <si>
    <t>1=7</t>
  </si>
  <si>
    <t>1=5</t>
  </si>
  <si>
    <t>EMITENT,</t>
  </si>
  <si>
    <t>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</si>
</sst>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/>
    <xf numFmtId="20" fontId="1" fillId="0" borderId="19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 applyAlignment="1"/>
    <xf numFmtId="0" fontId="1" fillId="0" borderId="0" xfId="0" applyFont="1" applyAlignment="1"/>
    <xf numFmtId="0" fontId="1" fillId="0" borderId="18" xfId="0" applyFont="1" applyBorder="1" applyAlignment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6"/>
  <sheetViews>
    <sheetView tabSelected="1" topLeftCell="A8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0" t="s">
        <v>21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2" t="s">
        <v>24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3"/>
      <c r="B9" s="71"/>
      <c r="C9" s="71"/>
      <c r="D9" s="71"/>
      <c r="E9" s="71"/>
      <c r="F9" s="71"/>
      <c r="G9" s="71"/>
      <c r="H9" s="71"/>
      <c r="I9" s="12"/>
      <c r="J9" s="12"/>
      <c r="K9" s="13"/>
      <c r="L9" s="13"/>
      <c r="M9" s="13"/>
    </row>
    <row r="10" spans="1:28" ht="12.75" customHeight="1" x14ac:dyDescent="0.25">
      <c r="A10" s="73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28" ht="17.25" customHeight="1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4" t="s">
        <v>29</v>
      </c>
      <c r="B12" s="75"/>
      <c r="C12" s="75"/>
      <c r="D12" s="75"/>
      <c r="E12" s="75"/>
      <c r="F12" s="15" t="s">
        <v>30</v>
      </c>
      <c r="G12" s="16" t="s">
        <v>31</v>
      </c>
      <c r="H12" s="16" t="s">
        <v>32</v>
      </c>
      <c r="I12" s="67" t="s">
        <v>33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7" t="s">
        <v>34</v>
      </c>
      <c r="B13" s="68"/>
      <c r="C13" s="68"/>
      <c r="D13" s="68"/>
      <c r="E13" s="69"/>
      <c r="F13" s="18"/>
      <c r="G13" s="19" t="s">
        <v>35</v>
      </c>
      <c r="H13" s="20" t="s">
        <v>36</v>
      </c>
      <c r="I13" s="67" t="s">
        <v>34</v>
      </c>
      <c r="J13" s="68"/>
      <c r="K13" s="68"/>
      <c r="L13" s="68"/>
      <c r="M13" s="6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/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8"/>
      <c r="F15" s="29"/>
      <c r="G15" s="29"/>
      <c r="H15" s="30"/>
      <c r="I15" s="27" t="s">
        <v>20</v>
      </c>
      <c r="J15" s="27" t="s">
        <v>20</v>
      </c>
      <c r="K15" s="27" t="s">
        <v>20</v>
      </c>
      <c r="L15" s="27" t="s">
        <v>20</v>
      </c>
      <c r="M15" s="31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2">
        <v>0.30555555555555558</v>
      </c>
      <c r="B16" s="33">
        <v>0.58333333333333337</v>
      </c>
      <c r="C16" s="33">
        <v>0.6875</v>
      </c>
      <c r="D16" s="33">
        <v>0.85416666666666663</v>
      </c>
      <c r="E16" s="34"/>
      <c r="F16" s="35">
        <v>0</v>
      </c>
      <c r="G16" s="36">
        <v>0</v>
      </c>
      <c r="H16" s="37" t="s">
        <v>45</v>
      </c>
      <c r="I16" s="34">
        <f t="shared" ref="I16:L16" si="0">I17+TIME(0,0,(3600*($O17-$O16)/(INDEX($T$5:$AB$6,MATCH(I$15,$S$5:$S$6,0),MATCH(CONCATENATE($P17,$Q17),$T$4:$AB$4,0)))+$T$8))</f>
        <v>0.47465277777777776</v>
      </c>
      <c r="J16" s="34">
        <f t="shared" si="0"/>
        <v>0.66215277777777781</v>
      </c>
      <c r="K16" s="34">
        <f t="shared" si="0"/>
        <v>0.77673611111111118</v>
      </c>
      <c r="L16" s="34">
        <f t="shared" si="0"/>
        <v>0.29062499999999997</v>
      </c>
      <c r="M16" s="38"/>
      <c r="O16" s="5">
        <v>0</v>
      </c>
      <c r="P16" s="39"/>
      <c r="Q16" s="40"/>
      <c r="R16" s="41"/>
    </row>
    <row r="17" spans="1:23" ht="13.5" customHeight="1" x14ac:dyDescent="0.25">
      <c r="A17" s="42">
        <f t="shared" ref="A17:D17" si="1">A16+TIME(0,0,(3600*($O17-$O16)/(INDEX($T$5:$AB$6,MATCH(A$15,$S$5:$S$6,0),MATCH(CONCATENATE($P17,$Q17),$T$4:$AB$4,0)))+$T$8))</f>
        <v>0.31688657407407411</v>
      </c>
      <c r="B17" s="43">
        <f t="shared" si="1"/>
        <v>0.59466435185185185</v>
      </c>
      <c r="C17" s="43">
        <f t="shared" si="1"/>
        <v>0.69883101851851848</v>
      </c>
      <c r="D17" s="43">
        <f t="shared" si="1"/>
        <v>0.86549768518518511</v>
      </c>
      <c r="E17" s="43"/>
      <c r="F17" s="44">
        <v>10.5</v>
      </c>
      <c r="G17" s="45">
        <v>1</v>
      </c>
      <c r="H17" s="46" t="s">
        <v>46</v>
      </c>
      <c r="I17" s="43">
        <f t="shared" ref="I17:L17" si="2">I18+TIME(0,0,(3600*($O18-$O17)/(INDEX($T$5:$AB$6,MATCH(I$15,$S$5:$S$6,0),MATCH(CONCATENATE($P18,$Q18),$T$4:$AB$4,0)))+$T$8))</f>
        <v>0.46332175925925922</v>
      </c>
      <c r="J17" s="43">
        <f t="shared" si="2"/>
        <v>0.65082175925925934</v>
      </c>
      <c r="K17" s="43">
        <f t="shared" si="2"/>
        <v>0.76540509259259271</v>
      </c>
      <c r="L17" s="43">
        <f t="shared" si="2"/>
        <v>0.27929398148148143</v>
      </c>
      <c r="M17" s="47"/>
      <c r="O17" s="5">
        <f t="shared" ref="O17:O31" si="3">O16+F17</f>
        <v>10.5</v>
      </c>
      <c r="P17" s="48">
        <v>1</v>
      </c>
      <c r="Q17" s="49" t="s">
        <v>47</v>
      </c>
      <c r="R17" s="50">
        <f t="shared" ref="R17:S17" si="4">TIME(0,0,(3600*($O17-$O16)/(INDEX($T$5:$AB$6,MATCH(R$15,$S$5:$S$6,0),MATCH((CONCATENATE($P17,$Q17)),$T$4:$AB$4,0)))))</f>
        <v>8.7499999999999991E-3</v>
      </c>
      <c r="S17" s="50">
        <f t="shared" si="4"/>
        <v>1.0937500000000001E-2</v>
      </c>
      <c r="T17" s="1"/>
      <c r="U17" s="51"/>
      <c r="V17" s="52"/>
      <c r="W17" s="52"/>
    </row>
    <row r="18" spans="1:23" ht="13.5" customHeight="1" x14ac:dyDescent="0.25">
      <c r="A18" s="42">
        <f t="shared" ref="A18:D18" si="5">A17+TIME(0,0,(3600*($O18-$O17)/(INDEX($T$5:$AB$6,MATCH(A$15,$S$5:$S$6,0),MATCH(CONCATENATE($P18,$Q18),$T$4:$AB$4,0)))+$T$8))</f>
        <v>0.31853009259259263</v>
      </c>
      <c r="B18" s="43">
        <f t="shared" si="5"/>
        <v>0.59630787037037036</v>
      </c>
      <c r="C18" s="43">
        <f t="shared" si="5"/>
        <v>0.70047453703703699</v>
      </c>
      <c r="D18" s="43">
        <f t="shared" si="5"/>
        <v>0.86714120370370362</v>
      </c>
      <c r="E18" s="43"/>
      <c r="F18" s="44">
        <v>1.2</v>
      </c>
      <c r="G18" s="45">
        <v>2</v>
      </c>
      <c r="H18" s="53" t="s">
        <v>48</v>
      </c>
      <c r="I18" s="43">
        <f t="shared" ref="I18:L18" si="6">I19+TIME(0,0,(3600*($O19-$O18)/(INDEX($T$5:$AB$6,MATCH(I$15,$S$5:$S$6,0),MATCH(CONCATENATE($P19,$Q19),$T$4:$AB$4,0)))+$T$8))</f>
        <v>0.46167824074074071</v>
      </c>
      <c r="J18" s="43">
        <f t="shared" si="6"/>
        <v>0.64917824074074082</v>
      </c>
      <c r="K18" s="43">
        <f t="shared" si="6"/>
        <v>0.76376157407407419</v>
      </c>
      <c r="L18" s="43">
        <f t="shared" si="6"/>
        <v>0.27765046296296292</v>
      </c>
      <c r="M18" s="47"/>
      <c r="O18" s="5">
        <f t="shared" si="3"/>
        <v>11.7</v>
      </c>
      <c r="P18" s="48">
        <v>1</v>
      </c>
      <c r="Q18" s="49" t="s">
        <v>47</v>
      </c>
      <c r="R18" s="50">
        <f t="shared" ref="R18:S18" si="7">TIME(0,0,(3600*($O18-$O17)/(INDEX($T$5:$AB$6,MATCH(R$15,$S$5:$S$6,0),MATCH((CONCATENATE($P18,$Q18)),$T$4:$AB$4,0)))))</f>
        <v>9.9537037037037042E-4</v>
      </c>
      <c r="S18" s="50">
        <f t="shared" si="7"/>
        <v>1.25E-3</v>
      </c>
      <c r="T18" s="1"/>
      <c r="U18" s="51"/>
      <c r="V18" s="52"/>
      <c r="W18" s="52"/>
    </row>
    <row r="19" spans="1:23" ht="13.5" customHeight="1" x14ac:dyDescent="0.25">
      <c r="A19" s="42">
        <f t="shared" ref="A19:D19" si="8">A18+TIME(0,0,(3600*($O19-$O18)/(INDEX($T$5:$AB$6,MATCH(A$15,$S$5:$S$6,0),MATCH(CONCATENATE($P19,$Q19),$T$4:$AB$4,0)))+$T$8))</f>
        <v>0.32006944444444446</v>
      </c>
      <c r="B19" s="43">
        <f t="shared" si="8"/>
        <v>0.5978472222222222</v>
      </c>
      <c r="C19" s="43">
        <f t="shared" si="8"/>
        <v>0.70201388888888883</v>
      </c>
      <c r="D19" s="43">
        <f t="shared" si="8"/>
        <v>0.86868055555555546</v>
      </c>
      <c r="E19" s="43"/>
      <c r="F19" s="44">
        <v>1.1000000000000001</v>
      </c>
      <c r="G19" s="45">
        <v>3</v>
      </c>
      <c r="H19" s="46" t="s">
        <v>49</v>
      </c>
      <c r="I19" s="43">
        <f t="shared" ref="I19:L19" si="9">I20+TIME(0,0,(3600*($O20-$O19)/(INDEX($T$5:$AB$6,MATCH(I$15,$S$5:$S$6,0),MATCH(CONCATENATE($P20,$Q20),$T$4:$AB$4,0)))+$T$8))</f>
        <v>0.46013888888888888</v>
      </c>
      <c r="J19" s="43">
        <f t="shared" si="9"/>
        <v>0.64763888888888899</v>
      </c>
      <c r="K19" s="43">
        <f t="shared" si="9"/>
        <v>0.76222222222222236</v>
      </c>
      <c r="L19" s="43">
        <f t="shared" si="9"/>
        <v>0.27611111111111108</v>
      </c>
      <c r="M19" s="47"/>
      <c r="O19" s="5">
        <f t="shared" si="3"/>
        <v>12.799999999999999</v>
      </c>
      <c r="P19" s="48">
        <v>1</v>
      </c>
      <c r="Q19" s="49" t="s">
        <v>47</v>
      </c>
      <c r="R19" s="50">
        <f t="shared" ref="R19:S19" si="10">TIME(0,0,(3600*($O19-$O18)/(INDEX($T$5:$AB$6,MATCH(R$15,$S$5:$S$6,0),MATCH((CONCATENATE($P19,$Q19)),$T$4:$AB$4,0)))))</f>
        <v>9.1435185185185185E-4</v>
      </c>
      <c r="S19" s="50">
        <f t="shared" si="10"/>
        <v>1.1458333333333333E-3</v>
      </c>
      <c r="T19" s="1"/>
      <c r="U19" s="51"/>
      <c r="V19" s="52"/>
      <c r="W19" s="52"/>
    </row>
    <row r="20" spans="1:23" ht="13.5" customHeight="1" x14ac:dyDescent="0.25">
      <c r="A20" s="42">
        <f t="shared" ref="A20:D20" si="11">A19+TIME(0,0,(3600*($O20-$O19)/(INDEX($T$5:$AB$6,MATCH(A$15,$S$5:$S$6,0),MATCH(CONCATENATE($P20,$Q20),$T$4:$AB$4,0)))+$T$8))</f>
        <v>0.325775462962963</v>
      </c>
      <c r="B20" s="43">
        <f t="shared" si="11"/>
        <v>0.60355324074074068</v>
      </c>
      <c r="C20" s="43">
        <f t="shared" si="11"/>
        <v>0.70771990740740731</v>
      </c>
      <c r="D20" s="43">
        <f t="shared" si="11"/>
        <v>0.87438657407407394</v>
      </c>
      <c r="E20" s="43"/>
      <c r="F20" s="44">
        <v>5.0999999999999996</v>
      </c>
      <c r="G20" s="45">
        <v>4</v>
      </c>
      <c r="H20" s="46" t="s">
        <v>50</v>
      </c>
      <c r="I20" s="43">
        <f t="shared" ref="I20:L20" si="12">I21+TIME(0,0,(3600*($O21-$O20)/(INDEX($T$5:$AB$6,MATCH(I$15,$S$5:$S$6,0),MATCH(CONCATENATE($P21,$Q21),$T$4:$AB$4,0)))+$T$8))</f>
        <v>0.45443287037037033</v>
      </c>
      <c r="J20" s="43">
        <f t="shared" si="12"/>
        <v>0.6419328703703705</v>
      </c>
      <c r="K20" s="43">
        <f t="shared" si="12"/>
        <v>0.75651620370370387</v>
      </c>
      <c r="L20" s="43">
        <f t="shared" si="12"/>
        <v>0.27040509259259254</v>
      </c>
      <c r="M20" s="47"/>
      <c r="O20" s="5">
        <f t="shared" si="3"/>
        <v>17.899999999999999</v>
      </c>
      <c r="P20" s="48">
        <v>1</v>
      </c>
      <c r="Q20" s="49" t="s">
        <v>47</v>
      </c>
      <c r="R20" s="50">
        <f t="shared" ref="R20:S20" si="13">TIME(0,0,(3600*($O20-$O19)/(INDEX($T$5:$AB$6,MATCH(R$15,$S$5:$S$6,0),MATCH((CONCATENATE($P20,$Q20)),$T$4:$AB$4,0)))))</f>
        <v>4.2476851851851851E-3</v>
      </c>
      <c r="S20" s="50">
        <f t="shared" si="13"/>
        <v>5.3125000000000004E-3</v>
      </c>
      <c r="T20" s="1"/>
      <c r="U20" s="51"/>
      <c r="V20" s="52"/>
      <c r="W20" s="52"/>
    </row>
    <row r="21" spans="1:23" ht="13.5" customHeight="1" x14ac:dyDescent="0.25">
      <c r="A21" s="42">
        <f t="shared" ref="A21:D21" si="14">A20+TIME(0,0,(3600*($O21-$O20)/(INDEX($T$5:$AB$6,MATCH(A$15,$S$5:$S$6,0),MATCH(CONCATENATE($P21,$Q21),$T$4:$AB$4,0)))+$T$8))</f>
        <v>0.32762731481481483</v>
      </c>
      <c r="B21" s="43">
        <f t="shared" si="14"/>
        <v>0.60540509259259256</v>
      </c>
      <c r="C21" s="43">
        <f t="shared" si="14"/>
        <v>0.70957175925925919</v>
      </c>
      <c r="D21" s="43">
        <f t="shared" si="14"/>
        <v>0.87623842592592582</v>
      </c>
      <c r="E21" s="43"/>
      <c r="F21" s="44">
        <v>1.4</v>
      </c>
      <c r="G21" s="45">
        <v>5</v>
      </c>
      <c r="H21" s="46" t="s">
        <v>51</v>
      </c>
      <c r="I21" s="43">
        <f t="shared" ref="I21:L21" si="15">I22+TIME(0,0,(3600*($O22-$O21)/(INDEX($T$5:$AB$6,MATCH(I$15,$S$5:$S$6,0),MATCH(CONCATENATE($P22,$Q22),$T$4:$AB$4,0)))+$T$8))</f>
        <v>0.45258101851851851</v>
      </c>
      <c r="J21" s="43">
        <f t="shared" si="15"/>
        <v>0.64008101851851862</v>
      </c>
      <c r="K21" s="43">
        <f t="shared" si="15"/>
        <v>0.75466435185185199</v>
      </c>
      <c r="L21" s="43">
        <f t="shared" si="15"/>
        <v>0.26855324074074072</v>
      </c>
      <c r="M21" s="47"/>
      <c r="O21" s="5">
        <f t="shared" si="3"/>
        <v>19.299999999999997</v>
      </c>
      <c r="P21" s="48">
        <v>1</v>
      </c>
      <c r="Q21" s="49" t="s">
        <v>47</v>
      </c>
      <c r="R21" s="50">
        <f t="shared" ref="R21:S21" si="16">TIME(0,0,(3600*($O21-$O20)/(INDEX($T$5:$AB$6,MATCH(R$15,$S$5:$S$6,0),MATCH((CONCATENATE($P21,$Q21)),$T$4:$AB$4,0)))))</f>
        <v>1.1574074074074076E-3</v>
      </c>
      <c r="S21" s="50">
        <f t="shared" si="16"/>
        <v>1.4583333333333334E-3</v>
      </c>
      <c r="T21" s="1"/>
      <c r="U21" s="51"/>
      <c r="V21" s="52"/>
      <c r="W21" s="52"/>
    </row>
    <row r="22" spans="1:23" ht="13.5" customHeight="1" x14ac:dyDescent="0.25">
      <c r="A22" s="42">
        <f t="shared" ref="A22:D22" si="17">A21+TIME(0,0,(3600*($O22-$O21)/(INDEX($T$5:$AB$6,MATCH(A$15,$S$5:$S$6,0),MATCH(CONCATENATE($P22,$Q22),$T$4:$AB$4,0)))+$T$8))</f>
        <v>0.32906250000000004</v>
      </c>
      <c r="B22" s="43">
        <f t="shared" si="17"/>
        <v>0.60684027777777771</v>
      </c>
      <c r="C22" s="43">
        <f t="shared" si="17"/>
        <v>0.71100694444444434</v>
      </c>
      <c r="D22" s="43">
        <f t="shared" si="17"/>
        <v>0.87767361111111097</v>
      </c>
      <c r="E22" s="43"/>
      <c r="F22" s="44">
        <v>1</v>
      </c>
      <c r="G22" s="45">
        <v>6</v>
      </c>
      <c r="H22" s="46" t="s">
        <v>52</v>
      </c>
      <c r="I22" s="43">
        <f t="shared" ref="I22:L22" si="18">I23+TIME(0,0,(3600*($O23-$O22)/(INDEX($T$5:$AB$6,MATCH(I$15,$S$5:$S$6,0),MATCH(CONCATENATE($P23,$Q23),$T$4:$AB$4,0)))+$T$8))</f>
        <v>0.4511458333333333</v>
      </c>
      <c r="J22" s="43">
        <f t="shared" si="18"/>
        <v>0.63864583333333347</v>
      </c>
      <c r="K22" s="43">
        <f t="shared" si="18"/>
        <v>0.75322916666666684</v>
      </c>
      <c r="L22" s="43">
        <f t="shared" si="18"/>
        <v>0.26711805555555551</v>
      </c>
      <c r="M22" s="47"/>
      <c r="O22" s="5">
        <f t="shared" si="3"/>
        <v>20.299999999999997</v>
      </c>
      <c r="P22" s="48">
        <v>1</v>
      </c>
      <c r="Q22" s="49" t="s">
        <v>47</v>
      </c>
      <c r="R22" s="50">
        <f t="shared" ref="R22:S22" si="19">TIME(0,0,(3600*($O22-$O21)/(INDEX($T$5:$AB$6,MATCH(R$15,$S$5:$S$6,0),MATCH((CONCATENATE($P22,$Q22)),$T$4:$AB$4,0)))))</f>
        <v>8.3333333333333339E-4</v>
      </c>
      <c r="S22" s="50">
        <f t="shared" si="19"/>
        <v>1.0416666666666667E-3</v>
      </c>
      <c r="T22" s="1"/>
      <c r="U22" s="51"/>
      <c r="V22" s="52"/>
      <c r="W22" s="52"/>
    </row>
    <row r="23" spans="1:23" ht="13.5" customHeight="1" x14ac:dyDescent="0.25">
      <c r="A23" s="42">
        <f t="shared" ref="A23:D23" si="20">A22+TIME(0,0,(3600*($O23-$O22)/(INDEX($T$5:$AB$6,MATCH(A$15,$S$5:$S$6,0),MATCH(CONCATENATE($P23,$Q23),$T$4:$AB$4,0)))+$T$8))</f>
        <v>0.33039351851851856</v>
      </c>
      <c r="B23" s="43">
        <f t="shared" si="20"/>
        <v>0.60817129629629618</v>
      </c>
      <c r="C23" s="43">
        <f t="shared" si="20"/>
        <v>0.71233796296296281</v>
      </c>
      <c r="D23" s="43">
        <f t="shared" si="20"/>
        <v>0.87900462962962944</v>
      </c>
      <c r="E23" s="43"/>
      <c r="F23" s="44">
        <v>0.9</v>
      </c>
      <c r="G23" s="45">
        <v>7</v>
      </c>
      <c r="H23" s="53" t="s">
        <v>53</v>
      </c>
      <c r="I23" s="43">
        <f t="shared" ref="I23:L23" si="21">I24+TIME(0,0,(3600*($O24-$O23)/(INDEX($T$5:$AB$6,MATCH(I$15,$S$5:$S$6,0),MATCH(CONCATENATE($P24,$Q24),$T$4:$AB$4,0)))+$T$8))</f>
        <v>0.44981481481481478</v>
      </c>
      <c r="J23" s="43">
        <f t="shared" si="21"/>
        <v>0.637314814814815</v>
      </c>
      <c r="K23" s="43">
        <f t="shared" si="21"/>
        <v>0.75189814814814837</v>
      </c>
      <c r="L23" s="43">
        <f t="shared" si="21"/>
        <v>0.26578703703703699</v>
      </c>
      <c r="M23" s="47"/>
      <c r="O23" s="5">
        <f t="shared" si="3"/>
        <v>21.199999999999996</v>
      </c>
      <c r="P23" s="48">
        <v>1</v>
      </c>
      <c r="Q23" s="49" t="s">
        <v>47</v>
      </c>
      <c r="R23" s="50">
        <f t="shared" ref="R23:S23" si="22">TIME(0,0,(3600*($O23-$O22)/(INDEX($T$5:$AB$6,MATCH(R$15,$S$5:$S$6,0),MATCH((CONCATENATE($P23,$Q23)),$T$4:$AB$4,0)))))</f>
        <v>7.407407407407407E-4</v>
      </c>
      <c r="S23" s="50">
        <f t="shared" si="22"/>
        <v>9.3750000000000007E-4</v>
      </c>
      <c r="T23" s="1"/>
      <c r="U23" s="51"/>
      <c r="V23" s="52"/>
      <c r="W23" s="52"/>
    </row>
    <row r="24" spans="1:23" ht="13.5" customHeight="1" x14ac:dyDescent="0.25">
      <c r="A24" s="42">
        <f t="shared" ref="A24:D24" si="23">A23+TIME(0,0,(3600*($O24-$O23)/(INDEX($T$5:$AB$6,MATCH(A$15,$S$5:$S$6,0),MATCH(CONCATENATE($P24,$Q24),$T$4:$AB$4,0)))+$T$8))</f>
        <v>0.33214120370370376</v>
      </c>
      <c r="B24" s="43">
        <f t="shared" si="23"/>
        <v>0.60991898148148138</v>
      </c>
      <c r="C24" s="43">
        <f t="shared" si="23"/>
        <v>0.71408564814814801</v>
      </c>
      <c r="D24" s="43">
        <f t="shared" si="23"/>
        <v>0.88075231481481464</v>
      </c>
      <c r="E24" s="43"/>
      <c r="F24" s="44">
        <v>1.3</v>
      </c>
      <c r="G24" s="45">
        <v>8</v>
      </c>
      <c r="H24" s="53" t="s">
        <v>54</v>
      </c>
      <c r="I24" s="43">
        <f t="shared" ref="I24:L24" si="24">I25+TIME(0,0,(3600*($O25-$O24)/(INDEX($T$5:$AB$6,MATCH(I$15,$S$5:$S$6,0),MATCH(CONCATENATE($P25,$Q25),$T$4:$AB$4,0)))+$T$8))</f>
        <v>0.44806712962962958</v>
      </c>
      <c r="J24" s="43">
        <f t="shared" si="24"/>
        <v>0.6355671296296298</v>
      </c>
      <c r="K24" s="43">
        <f t="shared" si="24"/>
        <v>0.75015046296296317</v>
      </c>
      <c r="L24" s="43">
        <f t="shared" si="24"/>
        <v>0.26403935185185179</v>
      </c>
      <c r="M24" s="47"/>
      <c r="O24" s="5">
        <f t="shared" si="3"/>
        <v>22.499999999999996</v>
      </c>
      <c r="P24" s="48">
        <v>1</v>
      </c>
      <c r="Q24" s="49" t="s">
        <v>47</v>
      </c>
      <c r="R24" s="50">
        <f t="shared" ref="R24:S24" si="25">TIME(0,0,(3600*($O24-$O23)/(INDEX($T$5:$AB$6,MATCH(R$15,$S$5:$S$6,0),MATCH((CONCATENATE($P24,$Q24)),$T$4:$AB$4,0)))))</f>
        <v>1.0763888888888889E-3</v>
      </c>
      <c r="S24" s="50">
        <f t="shared" si="25"/>
        <v>1.3541666666666667E-3</v>
      </c>
      <c r="T24" s="1"/>
      <c r="U24" s="51"/>
      <c r="V24" s="52"/>
      <c r="W24" s="52"/>
    </row>
    <row r="25" spans="1:23" ht="13.5" customHeight="1" x14ac:dyDescent="0.2">
      <c r="A25" s="42">
        <f t="shared" ref="A25:D25" si="26">A24+TIME(0,0,(3600*($O25-$O24)/(INDEX($T$5:$AB$6,MATCH(A$15,$S$5:$S$6,0),MATCH(CONCATENATE($P25,$Q25),$T$4:$AB$4,0)))+$T$8))</f>
        <v>0.33409722222222227</v>
      </c>
      <c r="B25" s="43">
        <f t="shared" si="26"/>
        <v>0.61187499999999995</v>
      </c>
      <c r="C25" s="43">
        <f t="shared" si="26"/>
        <v>0.71604166666666658</v>
      </c>
      <c r="D25" s="43">
        <f t="shared" si="26"/>
        <v>0.88270833333333321</v>
      </c>
      <c r="E25" s="43"/>
      <c r="F25" s="44">
        <v>1.5</v>
      </c>
      <c r="G25" s="45">
        <v>9</v>
      </c>
      <c r="H25" s="53" t="s">
        <v>55</v>
      </c>
      <c r="I25" s="43">
        <f t="shared" ref="I25:L25" si="27">I26+TIME(0,0,(3600*($O26-$O25)/(INDEX($T$5:$AB$6,MATCH(I$15,$S$5:$S$6,0),MATCH(CONCATENATE($P26,$Q26),$T$4:$AB$4,0)))+$T$8))</f>
        <v>0.44611111111111107</v>
      </c>
      <c r="J25" s="43">
        <f t="shared" si="27"/>
        <v>0.63361111111111124</v>
      </c>
      <c r="K25" s="43">
        <f t="shared" si="27"/>
        <v>0.74819444444444461</v>
      </c>
      <c r="L25" s="43">
        <f t="shared" si="27"/>
        <v>0.26208333333333328</v>
      </c>
      <c r="M25" s="47"/>
      <c r="O25" s="5">
        <f t="shared" si="3"/>
        <v>23.999999999999996</v>
      </c>
      <c r="P25" s="48">
        <v>1</v>
      </c>
      <c r="Q25" s="49" t="s">
        <v>47</v>
      </c>
      <c r="R25" s="50">
        <f t="shared" ref="R25:S25" si="28">TIME(0,0,(3600*($O25-$O24)/(INDEX($T$5:$AB$6,MATCH(R$15,$S$5:$S$6,0),MATCH((CONCATENATE($P25,$Q25)),$T$4:$AB$4,0)))))</f>
        <v>1.25E-3</v>
      </c>
      <c r="S25" s="50">
        <f t="shared" si="28"/>
        <v>1.5624999999999999E-3</v>
      </c>
      <c r="T25" s="1"/>
    </row>
    <row r="26" spans="1:23" ht="13.5" customHeight="1" x14ac:dyDescent="0.2">
      <c r="A26" s="42">
        <f t="shared" ref="A26:D26" si="29">A25+TIME(0,0,(3600*($O26-$O25)/(INDEX($T$5:$AB$6,MATCH(A$15,$S$5:$S$6,0),MATCH(CONCATENATE($P26,$Q26),$T$4:$AB$4,0)))+$T$8))</f>
        <v>0.33574074074074078</v>
      </c>
      <c r="B26" s="43">
        <f t="shared" si="29"/>
        <v>0.61351851851851846</v>
      </c>
      <c r="C26" s="43">
        <f t="shared" si="29"/>
        <v>0.71768518518518509</v>
      </c>
      <c r="D26" s="43">
        <f t="shared" si="29"/>
        <v>0.88435185185185172</v>
      </c>
      <c r="E26" s="43"/>
      <c r="F26" s="44">
        <v>1.2</v>
      </c>
      <c r="G26" s="45">
        <v>10</v>
      </c>
      <c r="H26" s="53" t="s">
        <v>56</v>
      </c>
      <c r="I26" s="43">
        <f t="shared" ref="I26:L26" si="30">I27+TIME(0,0,(3600*($O27-$O26)/(INDEX($T$5:$AB$6,MATCH(I$15,$S$5:$S$6,0),MATCH(CONCATENATE($P27,$Q27),$T$4:$AB$4,0)))+$T$8))</f>
        <v>0.44446759259259255</v>
      </c>
      <c r="J26" s="43">
        <f t="shared" si="30"/>
        <v>0.63196759259259272</v>
      </c>
      <c r="K26" s="43">
        <f t="shared" si="30"/>
        <v>0.74655092592592609</v>
      </c>
      <c r="L26" s="43">
        <f t="shared" si="30"/>
        <v>0.26043981481481476</v>
      </c>
      <c r="M26" s="47"/>
      <c r="O26" s="5">
        <f t="shared" si="3"/>
        <v>25.199999999999996</v>
      </c>
      <c r="P26" s="48">
        <v>1</v>
      </c>
      <c r="Q26" s="49" t="s">
        <v>47</v>
      </c>
      <c r="R26" s="50">
        <f t="shared" ref="R26:S26" si="31">TIME(0,0,(3600*($O26-$O25)/(INDEX($T$5:$AB$6,MATCH(R$15,$S$5:$S$6,0),MATCH((CONCATENATE($P26,$Q26)),$T$4:$AB$4,0)))))</f>
        <v>9.9537037037037042E-4</v>
      </c>
      <c r="S26" s="50">
        <f t="shared" si="31"/>
        <v>1.25E-3</v>
      </c>
      <c r="T26" s="1"/>
    </row>
    <row r="27" spans="1:23" ht="13.5" customHeight="1" x14ac:dyDescent="0.25">
      <c r="A27" s="42">
        <f t="shared" ref="A27:D27" si="32">A26+TIME(0,0,(3600*($O27-$O26)/(INDEX($T$5:$AB$6,MATCH(A$15,$S$5:$S$6,0),MATCH(CONCATENATE($P27,$Q27),$T$4:$AB$4,0)))+$T$8))</f>
        <v>0.33696759259259262</v>
      </c>
      <c r="B27" s="43">
        <f t="shared" si="32"/>
        <v>0.61474537037037036</v>
      </c>
      <c r="C27" s="43">
        <f t="shared" si="32"/>
        <v>0.71891203703703699</v>
      </c>
      <c r="D27" s="43">
        <f t="shared" si="32"/>
        <v>0.88557870370370362</v>
      </c>
      <c r="E27" s="43"/>
      <c r="F27" s="44">
        <v>0.8</v>
      </c>
      <c r="G27" s="45">
        <v>11</v>
      </c>
      <c r="H27" s="53" t="s">
        <v>57</v>
      </c>
      <c r="I27" s="43">
        <f t="shared" ref="I27:L27" si="33">I28+TIME(0,0,(3600*($O28-$O27)/(INDEX($T$5:$AB$6,MATCH(I$15,$S$5:$S$6,0),MATCH(CONCATENATE($P28,$Q28),$T$4:$AB$4,0)))+$T$8))</f>
        <v>0.44324074074074071</v>
      </c>
      <c r="J27" s="43">
        <f t="shared" si="33"/>
        <v>0.63074074074074082</v>
      </c>
      <c r="K27" s="43">
        <f t="shared" si="33"/>
        <v>0.74532407407407419</v>
      </c>
      <c r="L27" s="43">
        <f t="shared" si="33"/>
        <v>0.25921296296296292</v>
      </c>
      <c r="M27" s="47"/>
      <c r="O27" s="5">
        <f t="shared" si="3"/>
        <v>25.999999999999996</v>
      </c>
      <c r="P27" s="48">
        <v>1</v>
      </c>
      <c r="Q27" s="49" t="s">
        <v>47</v>
      </c>
      <c r="R27" s="50">
        <f t="shared" ref="R27:S27" si="34">TIME(0,0,(3600*($O27-$O26)/(INDEX($T$5:$AB$6,MATCH(R$15,$S$5:$S$6,0),MATCH((CONCATENATE($P27,$Q27)),$T$4:$AB$4,0)))))</f>
        <v>6.5972222222222213E-4</v>
      </c>
      <c r="S27" s="50">
        <f t="shared" si="34"/>
        <v>8.3333333333333339E-4</v>
      </c>
      <c r="T27" s="1"/>
      <c r="U27" s="51"/>
      <c r="V27" s="52"/>
      <c r="W27" s="52"/>
    </row>
    <row r="28" spans="1:23" ht="13.5" customHeight="1" x14ac:dyDescent="0.25">
      <c r="A28" s="42">
        <f t="shared" ref="A28:D28" si="35">A27+TIME(0,0,(3600*($O28-$O27)/(INDEX($T$5:$AB$6,MATCH(A$15,$S$5:$S$6,0),MATCH(CONCATENATE($P28,$Q28),$T$4:$AB$4,0)))+$T$8))</f>
        <v>0.33881944444444445</v>
      </c>
      <c r="B28" s="43">
        <f t="shared" si="35"/>
        <v>0.61659722222222224</v>
      </c>
      <c r="C28" s="43">
        <f t="shared" si="35"/>
        <v>0.72076388888888887</v>
      </c>
      <c r="D28" s="43">
        <f t="shared" si="35"/>
        <v>0.8874305555555555</v>
      </c>
      <c r="E28" s="43"/>
      <c r="F28" s="44">
        <v>1.4</v>
      </c>
      <c r="G28" s="45">
        <v>12</v>
      </c>
      <c r="H28" s="53" t="s">
        <v>58</v>
      </c>
      <c r="I28" s="43">
        <f t="shared" ref="I28:L28" si="36">I29+TIME(0,0,(3600*($O29-$O28)/(INDEX($T$5:$AB$6,MATCH(I$15,$S$5:$S$6,0),MATCH(CONCATENATE($P29,$Q29),$T$4:$AB$4,0)))+$T$8))</f>
        <v>0.44138888888888889</v>
      </c>
      <c r="J28" s="43">
        <f t="shared" si="36"/>
        <v>0.62888888888888894</v>
      </c>
      <c r="K28" s="43">
        <f t="shared" si="36"/>
        <v>0.74347222222222231</v>
      </c>
      <c r="L28" s="43">
        <f t="shared" si="36"/>
        <v>0.2573611111111111</v>
      </c>
      <c r="M28" s="47"/>
      <c r="O28" s="5">
        <f t="shared" si="3"/>
        <v>27.399999999999995</v>
      </c>
      <c r="P28" s="48">
        <v>1</v>
      </c>
      <c r="Q28" s="49" t="s">
        <v>47</v>
      </c>
      <c r="R28" s="50">
        <f t="shared" ref="R28:S28" si="37">TIME(0,0,(3600*($O28-$O27)/(INDEX($T$5:$AB$6,MATCH(R$15,$S$5:$S$6,0),MATCH((CONCATENATE($P28,$Q28)),$T$4:$AB$4,0)))))</f>
        <v>1.1574074074074076E-3</v>
      </c>
      <c r="S28" s="50">
        <f t="shared" si="37"/>
        <v>1.4583333333333334E-3</v>
      </c>
      <c r="T28" s="1"/>
      <c r="U28" s="54"/>
      <c r="V28" s="1"/>
      <c r="W28" s="1"/>
    </row>
    <row r="29" spans="1:23" ht="13.5" customHeight="1" x14ac:dyDescent="0.25">
      <c r="A29" s="42">
        <f t="shared" ref="A29:D29" si="38">A28+TIME(0,0,(3600*($O29-$O28)/(INDEX($T$5:$AB$6,MATCH(A$15,$S$5:$S$6,0),MATCH(CONCATENATE($P29,$Q29),$T$4:$AB$4,0)))+$T$8))</f>
        <v>0.34004629629629629</v>
      </c>
      <c r="B29" s="43">
        <f t="shared" si="38"/>
        <v>0.61782407407407414</v>
      </c>
      <c r="C29" s="43">
        <f t="shared" si="38"/>
        <v>0.72199074074074077</v>
      </c>
      <c r="D29" s="43">
        <f t="shared" si="38"/>
        <v>0.8886574074074074</v>
      </c>
      <c r="E29" s="43"/>
      <c r="F29" s="44">
        <v>0.8</v>
      </c>
      <c r="G29" s="45">
        <v>13</v>
      </c>
      <c r="H29" s="53" t="s">
        <v>59</v>
      </c>
      <c r="I29" s="43">
        <f t="shared" ref="I29:L29" si="39">I30+TIME(0,0,(3600*($O30-$O29)/(INDEX($T$5:$AB$6,MATCH(I$15,$S$5:$S$6,0),MATCH(CONCATENATE($P30,$Q30),$T$4:$AB$4,0)))+$T$8))</f>
        <v>0.44016203703703705</v>
      </c>
      <c r="J29" s="43">
        <f t="shared" si="39"/>
        <v>0.62766203703703705</v>
      </c>
      <c r="K29" s="43">
        <f t="shared" si="39"/>
        <v>0.74224537037037042</v>
      </c>
      <c r="L29" s="43">
        <f t="shared" si="39"/>
        <v>0.25613425925925926</v>
      </c>
      <c r="M29" s="47"/>
      <c r="O29" s="5">
        <f t="shared" si="3"/>
        <v>28.199999999999996</v>
      </c>
      <c r="P29" s="48">
        <v>1</v>
      </c>
      <c r="Q29" s="49" t="s">
        <v>47</v>
      </c>
      <c r="R29" s="50">
        <f t="shared" ref="R29:S29" si="40">TIME(0,0,(3600*($O29-$O28)/(INDEX($T$5:$AB$6,MATCH(R$15,$S$5:$S$6,0),MATCH((CONCATENATE($P29,$Q29)),$T$4:$AB$4,0)))))</f>
        <v>6.5972222222222213E-4</v>
      </c>
      <c r="S29" s="50">
        <f t="shared" si="40"/>
        <v>8.3333333333333339E-4</v>
      </c>
      <c r="T29" s="1"/>
      <c r="U29" s="54"/>
      <c r="V29" s="1"/>
      <c r="W29" s="1"/>
    </row>
    <row r="30" spans="1:23" ht="13.5" customHeight="1" x14ac:dyDescent="0.25">
      <c r="A30" s="42">
        <f t="shared" ref="A30:D30" si="41">A29+TIME(0,0,(3600*($O30-$O29)/(INDEX($T$5:$AB$6,MATCH(A$15,$S$5:$S$6,0),MATCH(CONCATENATE($P30,$Q30),$T$4:$AB$4,0)))+$T$8))</f>
        <v>0.34158564814814812</v>
      </c>
      <c r="B30" s="43">
        <f t="shared" si="41"/>
        <v>0.61936342592592597</v>
      </c>
      <c r="C30" s="43">
        <f t="shared" si="41"/>
        <v>0.7235300925925926</v>
      </c>
      <c r="D30" s="43">
        <f t="shared" si="41"/>
        <v>0.89019675925925923</v>
      </c>
      <c r="E30" s="43"/>
      <c r="F30" s="44">
        <v>1.1000000000000001</v>
      </c>
      <c r="G30" s="45">
        <v>14</v>
      </c>
      <c r="H30" s="53" t="s">
        <v>60</v>
      </c>
      <c r="I30" s="43">
        <f t="shared" ref="I30:L30" si="42">I31+TIME(0,0,(3600*($O31-$O30)/(INDEX($T$5:$AB$6,MATCH(I$15,$S$5:$S$6,0),MATCH(CONCATENATE($P31,$Q31),$T$4:$AB$4,0)))+$T$8))</f>
        <v>0.43862268518518521</v>
      </c>
      <c r="J30" s="43">
        <f t="shared" si="42"/>
        <v>0.62612268518518521</v>
      </c>
      <c r="K30" s="43">
        <f t="shared" si="42"/>
        <v>0.74070601851851858</v>
      </c>
      <c r="L30" s="43">
        <f t="shared" si="42"/>
        <v>0.25459490740740742</v>
      </c>
      <c r="M30" s="47"/>
      <c r="O30" s="5">
        <f t="shared" si="3"/>
        <v>29.299999999999997</v>
      </c>
      <c r="P30" s="48">
        <v>1</v>
      </c>
      <c r="Q30" s="49" t="s">
        <v>47</v>
      </c>
      <c r="R30" s="50">
        <f t="shared" ref="R30:S30" si="43">TIME(0,0,(3600*($O30-$O29)/(INDEX($T$5:$AB$6,MATCH(R$15,$S$5:$S$6,0),MATCH((CONCATENATE($P30,$Q30)),$T$4:$AB$4,0)))))</f>
        <v>9.1435185185185185E-4</v>
      </c>
      <c r="S30" s="50">
        <f t="shared" si="43"/>
        <v>1.1458333333333333E-3</v>
      </c>
      <c r="T30" s="1"/>
      <c r="U30" s="54"/>
      <c r="V30" s="1"/>
      <c r="W30" s="1"/>
    </row>
    <row r="31" spans="1:23" ht="13.5" customHeight="1" x14ac:dyDescent="0.25">
      <c r="A31" s="42">
        <f t="shared" ref="A31:D31" si="44">A30+TIME(0,0,(3600*($O31-$O30)/(INDEX($T$5:$AB$6,MATCH(A$15,$S$5:$S$6,0),MATCH(CONCATENATE($P31,$Q31),$T$4:$AB$4,0)))+$T$8))</f>
        <v>0.34270833333333334</v>
      </c>
      <c r="B31" s="43">
        <f t="shared" si="44"/>
        <v>0.62048611111111118</v>
      </c>
      <c r="C31" s="43">
        <f t="shared" si="44"/>
        <v>0.72465277777777781</v>
      </c>
      <c r="D31" s="43">
        <f t="shared" si="44"/>
        <v>0.89131944444444444</v>
      </c>
      <c r="E31" s="43"/>
      <c r="F31" s="44">
        <v>0.7</v>
      </c>
      <c r="G31" s="45">
        <v>15</v>
      </c>
      <c r="H31" s="53" t="s">
        <v>61</v>
      </c>
      <c r="I31" s="55">
        <v>0.4375</v>
      </c>
      <c r="J31" s="55">
        <v>0.625</v>
      </c>
      <c r="K31" s="55">
        <v>0.73958333333333337</v>
      </c>
      <c r="L31" s="55">
        <v>0.25347222222222221</v>
      </c>
      <c r="M31" s="47"/>
      <c r="O31" s="5">
        <f t="shared" si="3"/>
        <v>29.999999999999996</v>
      </c>
      <c r="P31" s="48">
        <v>1</v>
      </c>
      <c r="Q31" s="49" t="s">
        <v>47</v>
      </c>
      <c r="R31" s="50">
        <f t="shared" ref="R31:S31" si="45">TIME(0,0,(3600*($O31-$O30)/(INDEX($T$5:$AB$6,MATCH(R$15,$S$5:$S$6,0),MATCH((CONCATENATE($P31,$Q31)),$T$4:$AB$4,0)))))</f>
        <v>5.7870370370370378E-4</v>
      </c>
      <c r="S31" s="50">
        <f t="shared" si="45"/>
        <v>7.291666666666667E-4</v>
      </c>
      <c r="T31" s="1"/>
      <c r="U31" s="54"/>
      <c r="V31" s="1"/>
      <c r="W31" s="1"/>
    </row>
    <row r="32" spans="1:23" ht="13.5" customHeight="1" x14ac:dyDescent="0.25">
      <c r="A32" s="42"/>
      <c r="B32" s="43"/>
      <c r="C32" s="43"/>
      <c r="D32" s="43"/>
      <c r="E32" s="43"/>
      <c r="F32" s="56"/>
      <c r="G32" s="56"/>
      <c r="H32" s="57"/>
      <c r="I32" s="43"/>
      <c r="J32" s="43"/>
      <c r="K32" s="43"/>
      <c r="L32" s="43"/>
      <c r="M32" s="47"/>
      <c r="R32" s="50"/>
      <c r="S32" s="50"/>
      <c r="T32" s="1"/>
      <c r="U32" s="54"/>
      <c r="V32" s="1"/>
      <c r="W32" s="1"/>
    </row>
    <row r="33" spans="1:13" ht="13.5" customHeight="1" x14ac:dyDescent="0.2">
      <c r="A33" s="58" t="s">
        <v>62</v>
      </c>
      <c r="B33" s="59" t="s">
        <v>63</v>
      </c>
      <c r="C33" s="59" t="s">
        <v>62</v>
      </c>
      <c r="D33" s="59" t="s">
        <v>63</v>
      </c>
      <c r="E33" s="60"/>
      <c r="F33" s="61"/>
      <c r="G33" s="61"/>
      <c r="H33" s="62"/>
      <c r="I33" s="60" t="s">
        <v>62</v>
      </c>
      <c r="J33" s="63" t="s">
        <v>63</v>
      </c>
      <c r="K33" s="63" t="s">
        <v>62</v>
      </c>
      <c r="L33" s="63" t="s">
        <v>63</v>
      </c>
      <c r="M33" s="64"/>
    </row>
    <row r="34" spans="1:13" ht="13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3.5" customHeight="1" x14ac:dyDescent="0.2">
      <c r="I35" s="5" t="s">
        <v>64</v>
      </c>
    </row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28" ht="13.5" customHeight="1" x14ac:dyDescent="0.2"/>
    <row r="50" spans="1:28" ht="13.5" customHeight="1" x14ac:dyDescent="0.2"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9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28" ht="12.75" customHeight="1" x14ac:dyDescent="0.2"/>
    <row r="58" spans="1:28" ht="12.75" customHeight="1" x14ac:dyDescent="0.2"/>
    <row r="59" spans="1:28" ht="12.75" customHeight="1" x14ac:dyDescent="0.2"/>
    <row r="60" spans="1:28" ht="12.75" customHeight="1" x14ac:dyDescent="0.25">
      <c r="A60" s="65"/>
      <c r="B60" s="65"/>
      <c r="C60" s="65"/>
      <c r="D60" s="65"/>
      <c r="E60" s="65"/>
      <c r="F60" s="65"/>
      <c r="G60" s="65"/>
      <c r="H60" s="65"/>
    </row>
    <row r="61" spans="1:28" ht="12.75" customHeight="1" x14ac:dyDescent="0.2">
      <c r="B61" s="66"/>
      <c r="C61" s="66"/>
      <c r="D61" s="66"/>
      <c r="E61" s="66"/>
      <c r="F61" s="66"/>
      <c r="G61" s="66"/>
    </row>
    <row r="62" spans="1:28" ht="12.75" customHeight="1" x14ac:dyDescent="0.2">
      <c r="B62" s="66"/>
      <c r="C62" s="66"/>
      <c r="D62" s="66"/>
      <c r="E62" s="66"/>
      <c r="F62" s="66"/>
      <c r="G62" s="66"/>
    </row>
    <row r="63" spans="1:28" ht="12.75" customHeight="1" x14ac:dyDescent="0.2">
      <c r="B63" s="66"/>
      <c r="C63" s="66"/>
      <c r="D63" s="66"/>
      <c r="E63" s="66"/>
      <c r="F63" s="66"/>
    </row>
    <row r="64" spans="1:28" ht="12.75" customHeight="1" x14ac:dyDescent="0.2">
      <c r="B64" s="66"/>
    </row>
    <row r="65" spans="1:10" ht="12.75" customHeight="1" x14ac:dyDescent="0.2">
      <c r="B65" s="66"/>
    </row>
    <row r="66" spans="1:10" ht="12.75" customHeight="1" x14ac:dyDescent="0.2">
      <c r="B66" s="66"/>
    </row>
    <row r="67" spans="1:10" ht="12.75" customHeight="1" x14ac:dyDescent="0.2">
      <c r="B67" s="66"/>
    </row>
    <row r="68" spans="1:10" ht="12.75" customHeight="1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65"/>
    </row>
    <row r="69" spans="1:10" ht="12.75" customHeight="1" x14ac:dyDescent="0.25">
      <c r="A69" s="65"/>
    </row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6.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2022-03-28T12:09:46Z</dcterms:modified>
</cp:coreProperties>
</file>